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bdcshare02\Share\Planning_Controlling\Archimed\ALBA_Project\STAGE_6_Final\Update_as_of_30_06_2023\Acho_Bobi_Step_3\Снежето\"/>
    </mc:Choice>
  </mc:AlternateContent>
  <xr:revisionPtr revIDLastSave="0" documentId="13_ncr:1_{CF1A842D-353B-4E20-93F5-60B51F4195DB}" xr6:coauthVersionLast="47" xr6:coauthVersionMax="47" xr10:uidLastSave="{00000000-0000-0000-0000-000000000000}"/>
  <bookViews>
    <workbookView xWindow="-120" yWindow="-120" windowWidth="29040" windowHeight="15840" xr2:uid="{B38D30A5-7C5C-45CF-89E8-E733F79C6DBA}"/>
  </bookViews>
  <sheets>
    <sheet name="Отчет за доходите" sheetId="1" r:id="rId1"/>
    <sheet name="Отчет за Финансовото състояние" sheetId="2" r:id="rId2"/>
    <sheet name="Кредити" sheetId="3" r:id="rId3"/>
    <sheet name="Нетен лихвен доход" sheetId="4" r:id="rId4"/>
    <sheet name="Административни разходи" sheetId="5" r:id="rId5"/>
    <sheet name="Депозит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F33" i="2" s="1"/>
  <c r="F26" i="2"/>
  <c r="F16" i="2"/>
  <c r="B15" i="6" l="1"/>
  <c r="B17" i="6" s="1"/>
  <c r="B10" i="6"/>
  <c r="B5" i="6"/>
  <c r="C13" i="5"/>
  <c r="B13" i="5"/>
  <c r="B33" i="2"/>
  <c r="B32" i="2"/>
  <c r="B26" i="2"/>
  <c r="B4" i="2"/>
  <c r="B16" i="2" s="1"/>
</calcChain>
</file>

<file path=xl/sharedStrings.xml><?xml version="1.0" encoding="utf-8"?>
<sst xmlns="http://schemas.openxmlformats.org/spreadsheetml/2006/main" count="119" uniqueCount="94">
  <si>
    <t>В хиляди лева</t>
  </si>
  <si>
    <t xml:space="preserve">Приходи от лихви </t>
  </si>
  <si>
    <t xml:space="preserve">Разходи за лихви </t>
  </si>
  <si>
    <t>Нетен лихвен доход</t>
  </si>
  <si>
    <t>Приходи от такси и комисиони</t>
  </si>
  <si>
    <t>Разходи за такси и комисиони</t>
  </si>
  <si>
    <t>Нетен доход от такси и комисиони</t>
  </si>
  <si>
    <t>Нетен доход от търговски операции</t>
  </si>
  <si>
    <t xml:space="preserve">Доход от операции с инвестиции </t>
  </si>
  <si>
    <t>Общо доход от банкови операции</t>
  </si>
  <si>
    <t>Друг оперативен доход</t>
  </si>
  <si>
    <t>Нетни загуби от обезценка на финансови активи оценявани по амортизирана стойност и справедлива стойност през друг всеобхватен доход</t>
  </si>
  <si>
    <t>Нетни загуби от обезценки на други финансови активи</t>
  </si>
  <si>
    <t>Административни и други разходи</t>
  </si>
  <si>
    <t>Печалба преди данък върху печалбата</t>
  </si>
  <si>
    <t>Разход за данъци</t>
  </si>
  <si>
    <t>Печалба за годината</t>
  </si>
  <si>
    <t>Активи</t>
  </si>
  <si>
    <t>Парични средства и парични еквиваленти</t>
  </si>
  <si>
    <t>Финансови активи, отчитани по справедлива стойност в печалбата или загубата</t>
  </si>
  <si>
    <t>Кредити и аванси на банки</t>
  </si>
  <si>
    <t>Кредити и аванси на клиенти</t>
  </si>
  <si>
    <t xml:space="preserve">Финансови активи, отчитани по справедлива стойност в друг всеобхватен доход </t>
  </si>
  <si>
    <t xml:space="preserve">Финансови активи, отчитани по амортизирана стойност </t>
  </si>
  <si>
    <t>Имоти, машини и съоръжения</t>
  </si>
  <si>
    <t>Активи с право на ползване</t>
  </si>
  <si>
    <t>Нематериални активи</t>
  </si>
  <si>
    <t>Текущи данъчни активи</t>
  </si>
  <si>
    <t>Острочени данъчни активи</t>
  </si>
  <si>
    <t>-</t>
  </si>
  <si>
    <t>Други финансови активи</t>
  </si>
  <si>
    <t>Други активи</t>
  </si>
  <si>
    <t>Общо активи</t>
  </si>
  <si>
    <t>Пасиви</t>
  </si>
  <si>
    <t>Депозити от банки</t>
  </si>
  <si>
    <t>Депозити от клиенти</t>
  </si>
  <si>
    <t>Други привлечени средства</t>
  </si>
  <si>
    <t>Емитирани дългови ценни книжа</t>
  </si>
  <si>
    <t>Пасиви по договори за лизинг</t>
  </si>
  <si>
    <t xml:space="preserve">Провизии по гаранции </t>
  </si>
  <si>
    <t>Други финансови пасиви</t>
  </si>
  <si>
    <t>Други пасиви</t>
  </si>
  <si>
    <t>Общо пасиви</t>
  </si>
  <si>
    <t>Собствен капитал</t>
  </si>
  <si>
    <t>Основен капитал</t>
  </si>
  <si>
    <t>Законови резерви</t>
  </si>
  <si>
    <t xml:space="preserve">Неразпределена печалба </t>
  </si>
  <si>
    <t>Резерв от справедлива стойност</t>
  </si>
  <si>
    <t xml:space="preserve">Общо собствен капитал </t>
  </si>
  <si>
    <t>Общо пасиви и собствен капитал</t>
  </si>
  <si>
    <t>Кредити и аванси на клиенти по амортизирана стойност</t>
  </si>
  <si>
    <t>Вземания по факторинг</t>
  </si>
  <si>
    <t>Вземания от участие в кеш пул</t>
  </si>
  <si>
    <t>Вземания по финансов лизинг</t>
  </si>
  <si>
    <t>Минус загуби от обезценка</t>
  </si>
  <si>
    <t>Общо кредити и аванси на клиенти</t>
  </si>
  <si>
    <t>Приходи от лихви, възникнали от:</t>
  </si>
  <si>
    <t>кредити и аванси на банки</t>
  </si>
  <si>
    <t>кредити и аванси на клиенти</t>
  </si>
  <si>
    <t>факторинг сделки</t>
  </si>
  <si>
    <t>привлечени средства от клиенти</t>
  </si>
  <si>
    <t>инвестиции</t>
  </si>
  <si>
    <t>Разходи за лихви</t>
  </si>
  <si>
    <t>Разходи за лихви, възникнали от:</t>
  </si>
  <si>
    <t xml:space="preserve">Депозити на банки </t>
  </si>
  <si>
    <t>Отрицателни лихви по привлечени средства</t>
  </si>
  <si>
    <t>Лихви МЗР</t>
  </si>
  <si>
    <t>Разходи за персонал</t>
  </si>
  <si>
    <t>Разходи за външни услуги, включително одит</t>
  </si>
  <si>
    <t xml:space="preserve">Разходи за гарантиране на влоговете </t>
  </si>
  <si>
    <t>Разходи за преструктуриране на банките</t>
  </si>
  <si>
    <t>Управленски, маркетингови и други разходи</t>
  </si>
  <si>
    <t>Разходи за амортизация (Прил. 21, 23)</t>
  </si>
  <si>
    <t>Разходи за амортизация на активи с право на ползване (Прил. 22)</t>
  </si>
  <si>
    <t>Разходи други</t>
  </si>
  <si>
    <t>Разходи за наеми</t>
  </si>
  <si>
    <t>Разходи за материали</t>
  </si>
  <si>
    <t>Общо административни разходи</t>
  </si>
  <si>
    <t xml:space="preserve">Физически лица </t>
  </si>
  <si>
    <t>Разплащателни сметки</t>
  </si>
  <si>
    <t>Депозити</t>
  </si>
  <si>
    <t>Общо</t>
  </si>
  <si>
    <t>Частни предприятия</t>
  </si>
  <si>
    <t>Държавни предприятия</t>
  </si>
  <si>
    <t>Общо депозити от клиенти</t>
  </si>
  <si>
    <t>Депозити на клиенти и други привлечени средства</t>
  </si>
  <si>
    <t>Задължения по лизингови договори</t>
  </si>
  <si>
    <t>30.06.2023
(неодитирани)</t>
  </si>
  <si>
    <t>30.06.2022
(неодитирани)</t>
  </si>
  <si>
    <t>Шестмесечието, завършващо на 30.06.2023
(неодитирани)</t>
  </si>
  <si>
    <t>Шестмесечието, завършващо на 30.06.2022
(неодитирани)</t>
  </si>
  <si>
    <t>Годината, завършваща на 31.12.2022</t>
  </si>
  <si>
    <t>Годината, завършваща на 31.12.2021</t>
  </si>
  <si>
    <t>Годината, завършваща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</si>
</sst>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"/>
    <numFmt numFmtId="165" formatCode="#,##0.00;\(#,##0.00\)"/>
    <numFmt numFmtId="166" formatCode="0.0%"/>
    <numFmt numFmtId="167" formatCode="0.000%"/>
    <numFmt numFmtId="168" formatCode="0.000000000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165" fontId="2" fillId="0" borderId="0" xfId="0" applyNumberFormat="1" applyFont="1"/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8" fillId="0" borderId="0" xfId="0" applyNumberFormat="1" applyFont="1"/>
    <xf numFmtId="3" fontId="0" fillId="0" borderId="0" xfId="0" applyNumberFormat="1"/>
    <xf numFmtId="10" fontId="0" fillId="0" borderId="0" xfId="1" applyNumberFormat="1" applyFont="1"/>
    <xf numFmtId="3" fontId="2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1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66" fontId="0" fillId="0" borderId="0" xfId="1" applyNumberFormat="1" applyFont="1"/>
    <xf numFmtId="167" fontId="0" fillId="0" borderId="0" xfId="1" applyNumberFormat="1" applyFont="1"/>
    <xf numFmtId="14" fontId="3" fillId="0" borderId="6" xfId="0" applyNumberFormat="1" applyFont="1" applyBorder="1" applyAlignment="1">
      <alignment horizontal="right" vertical="center" wrapText="1"/>
    </xf>
    <xf numFmtId="14" fontId="10" fillId="0" borderId="6" xfId="0" applyNumberFormat="1" applyFont="1" applyBorder="1" applyAlignment="1">
      <alignment horizontal="right" vertical="center" wrapText="1"/>
    </xf>
    <xf numFmtId="14" fontId="3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9" fontId="0" fillId="0" borderId="0" xfId="1" applyFont="1"/>
    <xf numFmtId="14" fontId="7" fillId="0" borderId="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4" fontId="13" fillId="0" borderId="6" xfId="0" applyNumberFormat="1" applyFont="1" applyBorder="1" applyAlignment="1">
      <alignment horizontal="right" vertical="center" wrapText="1"/>
    </xf>
    <xf numFmtId="14" fontId="13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8" fontId="0" fillId="0" borderId="0" xfId="0" applyNumberFormat="1"/>
    <xf numFmtId="9" fontId="6" fillId="0" borderId="0" xfId="1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4" fontId="17" fillId="0" borderId="6" xfId="0" applyNumberFormat="1" applyFont="1" applyBorder="1" applyAlignment="1">
      <alignment horizontal="right" vertical="center" wrapText="1"/>
    </xf>
    <xf numFmtId="14" fontId="16" fillId="0" borderId="6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justify" vertical="center"/>
    </xf>
    <xf numFmtId="164" fontId="2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164" fontId="20" fillId="0" borderId="1" xfId="0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/>
    </xf>
    <xf numFmtId="164" fontId="2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F825-9D94-4E6E-9F0A-FCABE27A10FF}">
  <dimension ref="A1:G23"/>
  <sheetViews>
    <sheetView tabSelected="1" workbookViewId="0">
      <selection activeCell="B1" sqref="B1"/>
    </sheetView>
  </sheetViews>
  <sheetFormatPr defaultRowHeight="15" x14ac:dyDescent="0.25"/>
  <cols>
    <col min="1" max="1" width="38.140625" customWidth="1"/>
    <col min="2" max="2" width="13.85546875" customWidth="1"/>
    <col min="3" max="3" width="14.42578125" customWidth="1"/>
    <col min="4" max="4" width="12.5703125" customWidth="1"/>
    <col min="5" max="5" width="12.85546875" customWidth="1"/>
    <col min="6" max="6" width="13.5703125" customWidth="1"/>
  </cols>
  <sheetData>
    <row r="1" spans="1:7" ht="42" x14ac:dyDescent="0.25">
      <c r="A1" s="35" t="s">
        <v>0</v>
      </c>
      <c r="B1" s="33" t="s">
        <v>89</v>
      </c>
      <c r="C1" s="33" t="s">
        <v>90</v>
      </c>
      <c r="D1" s="33" t="s">
        <v>91</v>
      </c>
      <c r="E1" s="33" t="s">
        <v>92</v>
      </c>
      <c r="F1" s="33" t="s">
        <v>93</v>
      </c>
    </row>
    <row r="2" spans="1:7" x14ac:dyDescent="0.25">
      <c r="A2" s="22" t="s">
        <v>1</v>
      </c>
      <c r="B2" s="21">
        <v>47983</v>
      </c>
      <c r="C2" s="21">
        <v>31413</v>
      </c>
      <c r="D2" s="21">
        <v>69855</v>
      </c>
      <c r="E2" s="21">
        <v>57662</v>
      </c>
      <c r="F2" s="21">
        <v>58805</v>
      </c>
    </row>
    <row r="3" spans="1:7" ht="15.75" thickBot="1" x14ac:dyDescent="0.3">
      <c r="A3" s="22" t="s">
        <v>2</v>
      </c>
      <c r="B3" s="23">
        <v>-4414</v>
      </c>
      <c r="C3" s="23">
        <v>-1922</v>
      </c>
      <c r="D3" s="23">
        <v>-693</v>
      </c>
      <c r="E3" s="23">
        <v>-1927</v>
      </c>
      <c r="F3" s="23">
        <v>-939</v>
      </c>
    </row>
    <row r="4" spans="1:7" ht="15.75" thickBot="1" x14ac:dyDescent="0.3">
      <c r="A4" s="36" t="s">
        <v>3</v>
      </c>
      <c r="B4" s="25">
        <v>43569</v>
      </c>
      <c r="C4" s="25">
        <v>29491</v>
      </c>
      <c r="D4" s="25">
        <v>69162</v>
      </c>
      <c r="E4" s="25">
        <v>55735</v>
      </c>
      <c r="F4" s="25">
        <v>57866</v>
      </c>
    </row>
    <row r="5" spans="1:7" x14ac:dyDescent="0.25">
      <c r="A5" s="22" t="s">
        <v>4</v>
      </c>
      <c r="B5" s="21">
        <v>16393</v>
      </c>
      <c r="C5" s="21">
        <v>14763</v>
      </c>
      <c r="D5" s="21">
        <v>31625</v>
      </c>
      <c r="E5" s="21">
        <v>26664</v>
      </c>
      <c r="F5" s="21">
        <v>22225</v>
      </c>
    </row>
    <row r="6" spans="1:7" ht="15.75" thickBot="1" x14ac:dyDescent="0.3">
      <c r="A6" s="22" t="s">
        <v>5</v>
      </c>
      <c r="B6" s="23">
        <v>-5032</v>
      </c>
      <c r="C6" s="23">
        <v>-4389</v>
      </c>
      <c r="D6" s="23">
        <v>-9539</v>
      </c>
      <c r="E6" s="23">
        <v>-10223</v>
      </c>
      <c r="F6" s="23">
        <v>-8548</v>
      </c>
    </row>
    <row r="7" spans="1:7" ht="15.75" thickBot="1" x14ac:dyDescent="0.3">
      <c r="A7" s="36" t="s">
        <v>6</v>
      </c>
      <c r="B7" s="25">
        <v>11361</v>
      </c>
      <c r="C7" s="25">
        <v>10374</v>
      </c>
      <c r="D7" s="25">
        <v>22086</v>
      </c>
      <c r="E7" s="25">
        <v>16441</v>
      </c>
      <c r="F7" s="25">
        <v>13677</v>
      </c>
      <c r="G7" s="5"/>
    </row>
    <row r="8" spans="1:7" x14ac:dyDescent="0.25">
      <c r="A8" s="22"/>
      <c r="B8" s="21"/>
      <c r="C8" s="21"/>
      <c r="D8" s="21"/>
      <c r="E8" s="21"/>
      <c r="F8" s="21"/>
    </row>
    <row r="9" spans="1:7" x14ac:dyDescent="0.25">
      <c r="A9" s="22" t="s">
        <v>7</v>
      </c>
      <c r="B9" s="21">
        <v>1908</v>
      </c>
      <c r="C9" s="21">
        <v>-20976</v>
      </c>
      <c r="D9" s="21">
        <v>-20715</v>
      </c>
      <c r="E9" s="21">
        <v>414</v>
      </c>
      <c r="F9" s="21">
        <v>236</v>
      </c>
    </row>
    <row r="10" spans="1:7" ht="15.75" thickBot="1" x14ac:dyDescent="0.3">
      <c r="A10" s="22" t="s">
        <v>8</v>
      </c>
      <c r="B10" s="23">
        <v>23</v>
      </c>
      <c r="C10" s="23">
        <v>3</v>
      </c>
      <c r="D10" s="23">
        <v>145</v>
      </c>
      <c r="E10" s="23">
        <v>173</v>
      </c>
      <c r="F10" s="23">
        <v>68</v>
      </c>
    </row>
    <row r="11" spans="1:7" ht="15.75" thickBot="1" x14ac:dyDescent="0.3">
      <c r="A11" s="36" t="s">
        <v>9</v>
      </c>
      <c r="B11" s="25">
        <v>56861</v>
      </c>
      <c r="C11" s="25">
        <v>18892</v>
      </c>
      <c r="D11" s="25">
        <v>70678</v>
      </c>
      <c r="E11" s="25">
        <v>72763</v>
      </c>
      <c r="F11" s="25">
        <v>71847</v>
      </c>
    </row>
    <row r="12" spans="1:7" x14ac:dyDescent="0.25">
      <c r="A12" s="22" t="s">
        <v>10</v>
      </c>
      <c r="B12" s="21">
        <v>2948</v>
      </c>
      <c r="C12" s="21">
        <v>3971</v>
      </c>
      <c r="D12" s="21">
        <v>8404</v>
      </c>
      <c r="E12" s="21">
        <v>6813</v>
      </c>
      <c r="F12" s="21">
        <v>6222</v>
      </c>
    </row>
    <row r="13" spans="1:7" ht="33.75" x14ac:dyDescent="0.25">
      <c r="A13" s="22" t="s">
        <v>11</v>
      </c>
      <c r="B13" s="21">
        <v>-298</v>
      </c>
      <c r="C13" s="21">
        <v>-954</v>
      </c>
      <c r="D13" s="21">
        <v>-5837</v>
      </c>
      <c r="E13" s="21">
        <v>-18311</v>
      </c>
      <c r="F13" s="21">
        <v>-25272</v>
      </c>
    </row>
    <row r="14" spans="1:7" ht="22.5" x14ac:dyDescent="0.25">
      <c r="A14" s="22" t="s">
        <v>12</v>
      </c>
      <c r="B14" s="21">
        <v>0</v>
      </c>
      <c r="C14" s="21">
        <v>0</v>
      </c>
      <c r="D14" s="21">
        <v>-1</v>
      </c>
      <c r="E14" s="21">
        <v>-12</v>
      </c>
      <c r="F14" s="21">
        <v>-23</v>
      </c>
    </row>
    <row r="15" spans="1:7" ht="15.75" thickBot="1" x14ac:dyDescent="0.3">
      <c r="A15" s="22" t="s">
        <v>13</v>
      </c>
      <c r="B15" s="23">
        <v>-25833</v>
      </c>
      <c r="C15" s="23">
        <v>-21169</v>
      </c>
      <c r="D15" s="23">
        <v>-47473</v>
      </c>
      <c r="E15" s="23">
        <v>-41894</v>
      </c>
      <c r="F15" s="23">
        <v>-43574</v>
      </c>
    </row>
    <row r="16" spans="1:7" ht="15.75" thickBot="1" x14ac:dyDescent="0.3">
      <c r="A16" s="36" t="s">
        <v>14</v>
      </c>
      <c r="B16" s="25">
        <v>33678</v>
      </c>
      <c r="C16" s="25">
        <v>740</v>
      </c>
      <c r="D16" s="25">
        <v>25771</v>
      </c>
      <c r="E16" s="25">
        <v>19359</v>
      </c>
      <c r="F16" s="25">
        <v>9200</v>
      </c>
    </row>
    <row r="17" spans="1:6" ht="15.75" thickBot="1" x14ac:dyDescent="0.3">
      <c r="A17" s="22" t="s">
        <v>15</v>
      </c>
      <c r="B17" s="23">
        <v>-3368</v>
      </c>
      <c r="C17" s="23">
        <v>87</v>
      </c>
      <c r="D17" s="23">
        <v>-2558</v>
      </c>
      <c r="E17" s="23">
        <v>-2033</v>
      </c>
      <c r="F17" s="23">
        <v>-959</v>
      </c>
    </row>
    <row r="18" spans="1:6" ht="15.75" thickBot="1" x14ac:dyDescent="0.3">
      <c r="A18" s="36" t="s">
        <v>16</v>
      </c>
      <c r="B18" s="37">
        <v>30310</v>
      </c>
      <c r="C18" s="37">
        <v>827</v>
      </c>
      <c r="D18" s="37">
        <v>23213</v>
      </c>
      <c r="E18" s="37">
        <v>17326</v>
      </c>
      <c r="F18" s="37">
        <v>8241</v>
      </c>
    </row>
    <row r="19" spans="1:6" ht="15.75" thickTop="1" x14ac:dyDescent="0.25">
      <c r="B19" s="6"/>
      <c r="D19" s="6"/>
    </row>
    <row r="23" spans="1:6" x14ac:dyDescent="0.25">
      <c r="B23" s="5"/>
      <c r="C23" s="5"/>
      <c r="E23" s="5"/>
      <c r="F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97796-D1C6-4277-AA8C-9B1132395692}">
  <dimension ref="A1:F41"/>
  <sheetViews>
    <sheetView workbookViewId="0">
      <selection activeCell="B1" sqref="B1"/>
    </sheetView>
  </sheetViews>
  <sheetFormatPr defaultRowHeight="15" x14ac:dyDescent="0.25"/>
  <cols>
    <col min="1" max="1" width="37" bestFit="1" customWidth="1"/>
    <col min="2" max="2" width="15.140625" style="13" customWidth="1"/>
    <col min="3" max="5" width="11.5703125" style="13" customWidth="1"/>
    <col min="6" max="6" width="15" style="13" customWidth="1"/>
  </cols>
  <sheetData>
    <row r="1" spans="1:6" ht="25.5" x14ac:dyDescent="0.25">
      <c r="A1" s="3" t="s">
        <v>0</v>
      </c>
      <c r="B1" s="32" t="s">
        <v>87</v>
      </c>
      <c r="C1" s="32">
        <v>44926</v>
      </c>
      <c r="D1" s="32">
        <v>44561</v>
      </c>
      <c r="E1" s="32">
        <v>44196</v>
      </c>
      <c r="F1" s="32" t="s">
        <v>88</v>
      </c>
    </row>
    <row r="2" spans="1:6" x14ac:dyDescent="0.25">
      <c r="A2" s="4" t="s">
        <v>17</v>
      </c>
      <c r="B2" s="7"/>
      <c r="C2" s="7"/>
      <c r="D2" s="7"/>
      <c r="E2" s="7"/>
      <c r="F2" s="7"/>
    </row>
    <row r="3" spans="1:6" x14ac:dyDescent="0.25">
      <c r="A3" s="2" t="s">
        <v>18</v>
      </c>
      <c r="B3" s="8">
        <v>652029</v>
      </c>
      <c r="C3" s="8">
        <v>950874</v>
      </c>
      <c r="D3" s="8">
        <v>936551</v>
      </c>
      <c r="E3" s="8">
        <v>981561</v>
      </c>
      <c r="F3" s="8">
        <v>923019</v>
      </c>
    </row>
    <row r="4" spans="1:6" ht="38.25" x14ac:dyDescent="0.25">
      <c r="A4" s="2" t="s">
        <v>19</v>
      </c>
      <c r="B4" s="8">
        <f>3+318</f>
        <v>321</v>
      </c>
      <c r="C4" s="8">
        <v>3</v>
      </c>
      <c r="D4" s="8">
        <v>3</v>
      </c>
      <c r="E4" s="8">
        <v>3</v>
      </c>
      <c r="F4" s="8">
        <v>3</v>
      </c>
    </row>
    <row r="5" spans="1:6" x14ac:dyDescent="0.25">
      <c r="A5" s="2" t="s">
        <v>20</v>
      </c>
      <c r="B5" s="8">
        <v>65175</v>
      </c>
      <c r="C5" s="8">
        <v>64154</v>
      </c>
      <c r="D5" s="8">
        <v>9753</v>
      </c>
      <c r="E5" s="8">
        <v>39059</v>
      </c>
      <c r="F5" s="8">
        <v>37135</v>
      </c>
    </row>
    <row r="6" spans="1:6" x14ac:dyDescent="0.25">
      <c r="A6" s="2" t="s">
        <v>21</v>
      </c>
      <c r="B6" s="8">
        <v>2053260</v>
      </c>
      <c r="C6" s="8">
        <v>1922564</v>
      </c>
      <c r="D6" s="8">
        <v>1622880</v>
      </c>
      <c r="E6" s="8">
        <v>1547666</v>
      </c>
      <c r="F6" s="8">
        <v>1762739</v>
      </c>
    </row>
    <row r="7" spans="1:6" ht="38.25" x14ac:dyDescent="0.25">
      <c r="A7" s="2" t="s">
        <v>22</v>
      </c>
      <c r="B7" s="8">
        <v>137514</v>
      </c>
      <c r="C7" s="8">
        <v>159910</v>
      </c>
      <c r="D7" s="8">
        <v>373643</v>
      </c>
      <c r="E7" s="8">
        <v>210056</v>
      </c>
      <c r="F7" s="8">
        <v>202474</v>
      </c>
    </row>
    <row r="8" spans="1:6" ht="25.5" x14ac:dyDescent="0.25">
      <c r="A8" s="2" t="s">
        <v>23</v>
      </c>
      <c r="B8" s="8">
        <v>798883</v>
      </c>
      <c r="C8" s="8">
        <v>842663</v>
      </c>
      <c r="D8" s="8">
        <v>633413</v>
      </c>
      <c r="E8" s="8">
        <v>468543</v>
      </c>
      <c r="F8" s="8">
        <v>834868</v>
      </c>
    </row>
    <row r="9" spans="1:6" x14ac:dyDescent="0.25">
      <c r="A9" s="2" t="s">
        <v>24</v>
      </c>
      <c r="B9" s="8">
        <v>20093</v>
      </c>
      <c r="C9" s="8">
        <v>18778</v>
      </c>
      <c r="D9" s="8">
        <v>10697</v>
      </c>
      <c r="E9" s="8">
        <v>7587</v>
      </c>
      <c r="F9" s="8">
        <v>18645</v>
      </c>
    </row>
    <row r="10" spans="1:6" x14ac:dyDescent="0.25">
      <c r="A10" s="2" t="s">
        <v>25</v>
      </c>
      <c r="B10" s="8">
        <v>13083</v>
      </c>
      <c r="C10" s="8">
        <v>13357</v>
      </c>
      <c r="D10" s="8">
        <v>14760</v>
      </c>
      <c r="E10" s="8">
        <v>8538</v>
      </c>
      <c r="F10" s="8">
        <v>13596</v>
      </c>
    </row>
    <row r="11" spans="1:6" x14ac:dyDescent="0.25">
      <c r="A11" s="2" t="s">
        <v>26</v>
      </c>
      <c r="B11" s="8">
        <v>8655</v>
      </c>
      <c r="C11" s="8">
        <v>9739</v>
      </c>
      <c r="D11" s="8">
        <v>9565</v>
      </c>
      <c r="E11" s="8">
        <v>7630</v>
      </c>
      <c r="F11" s="8">
        <v>8191</v>
      </c>
    </row>
    <row r="12" spans="1:6" x14ac:dyDescent="0.25">
      <c r="A12" s="2" t="s">
        <v>27</v>
      </c>
      <c r="B12" s="8">
        <v>0</v>
      </c>
      <c r="C12" s="8">
        <v>241</v>
      </c>
      <c r="D12" s="8">
        <v>1434</v>
      </c>
      <c r="E12" s="8">
        <v>1258</v>
      </c>
      <c r="F12" s="8">
        <v>0</v>
      </c>
    </row>
    <row r="13" spans="1:6" x14ac:dyDescent="0.25">
      <c r="A13" s="2" t="s">
        <v>28</v>
      </c>
      <c r="B13" s="8">
        <v>97</v>
      </c>
      <c r="C13" s="8">
        <v>97</v>
      </c>
      <c r="D13" s="8">
        <v>46</v>
      </c>
      <c r="E13" s="8" t="s">
        <v>29</v>
      </c>
      <c r="F13" s="8">
        <v>46</v>
      </c>
    </row>
    <row r="14" spans="1:6" x14ac:dyDescent="0.25">
      <c r="A14" s="2" t="s">
        <v>30</v>
      </c>
      <c r="B14" s="8">
        <v>1236</v>
      </c>
      <c r="C14" s="8">
        <v>3141</v>
      </c>
      <c r="D14" s="8">
        <v>1458</v>
      </c>
      <c r="E14" s="8">
        <v>512</v>
      </c>
      <c r="F14" s="8">
        <v>1084</v>
      </c>
    </row>
    <row r="15" spans="1:6" ht="15.75" thickBot="1" x14ac:dyDescent="0.3">
      <c r="A15" s="2" t="s">
        <v>31</v>
      </c>
      <c r="B15" s="8">
        <v>13617</v>
      </c>
      <c r="C15" s="8">
        <v>10802</v>
      </c>
      <c r="D15" s="8">
        <v>8669</v>
      </c>
      <c r="E15" s="8">
        <v>8196</v>
      </c>
      <c r="F15" s="8">
        <v>12770</v>
      </c>
    </row>
    <row r="16" spans="1:6" ht="15.75" thickBot="1" x14ac:dyDescent="0.3">
      <c r="A16" s="4" t="s">
        <v>32</v>
      </c>
      <c r="B16" s="9">
        <f>SUM(B3:B15)</f>
        <v>3763963</v>
      </c>
      <c r="C16" s="9">
        <v>3996323</v>
      </c>
      <c r="D16" s="9">
        <v>3622872</v>
      </c>
      <c r="E16" s="9">
        <v>3280609</v>
      </c>
      <c r="F16" s="9">
        <f>SUM(F3:F15)</f>
        <v>3814570</v>
      </c>
    </row>
    <row r="17" spans="1:6" ht="15.75" thickTop="1" x14ac:dyDescent="0.25">
      <c r="A17" s="4" t="s">
        <v>33</v>
      </c>
      <c r="B17" s="8"/>
      <c r="C17" s="8"/>
      <c r="D17" s="8"/>
      <c r="E17" s="8"/>
      <c r="F17" s="8"/>
    </row>
    <row r="18" spans="1:6" x14ac:dyDescent="0.25">
      <c r="A18" s="2" t="s">
        <v>34</v>
      </c>
      <c r="B18" s="8">
        <v>17910</v>
      </c>
      <c r="C18" s="8">
        <v>20044</v>
      </c>
      <c r="D18" s="8">
        <v>24714</v>
      </c>
      <c r="E18" s="8">
        <v>28156</v>
      </c>
      <c r="F18" s="8">
        <v>21771</v>
      </c>
    </row>
    <row r="19" spans="1:6" x14ac:dyDescent="0.25">
      <c r="A19" s="2" t="s">
        <v>35</v>
      </c>
      <c r="B19" s="8">
        <v>3309081</v>
      </c>
      <c r="C19" s="8">
        <v>3665790</v>
      </c>
      <c r="D19" s="8">
        <v>3306667</v>
      </c>
      <c r="E19" s="8">
        <v>2983881</v>
      </c>
      <c r="F19" s="8">
        <v>3490709</v>
      </c>
    </row>
    <row r="20" spans="1:6" x14ac:dyDescent="0.25">
      <c r="A20" s="2" t="s">
        <v>36</v>
      </c>
      <c r="B20" s="8">
        <v>560</v>
      </c>
      <c r="C20" s="8">
        <v>1078</v>
      </c>
      <c r="D20" s="8">
        <v>2304</v>
      </c>
      <c r="E20" s="8">
        <v>4956</v>
      </c>
      <c r="F20" s="8">
        <v>1865</v>
      </c>
    </row>
    <row r="21" spans="1:6" x14ac:dyDescent="0.25">
      <c r="A21" s="2" t="s">
        <v>37</v>
      </c>
      <c r="B21" s="8">
        <v>78428</v>
      </c>
      <c r="C21" s="8"/>
      <c r="D21" s="8"/>
      <c r="E21" s="8"/>
      <c r="F21" s="8">
        <v>0</v>
      </c>
    </row>
    <row r="22" spans="1:6" x14ac:dyDescent="0.25">
      <c r="A22" s="2" t="s">
        <v>38</v>
      </c>
      <c r="B22" s="8">
        <v>13781</v>
      </c>
      <c r="C22" s="8">
        <v>14077</v>
      </c>
      <c r="D22" s="8">
        <v>15065</v>
      </c>
      <c r="E22" s="8">
        <v>8431</v>
      </c>
      <c r="F22" s="8">
        <v>14310</v>
      </c>
    </row>
    <row r="23" spans="1:6" x14ac:dyDescent="0.25">
      <c r="A23" s="2" t="s">
        <v>39</v>
      </c>
      <c r="B23" s="8">
        <v>3456</v>
      </c>
      <c r="C23" s="8">
        <v>4351</v>
      </c>
      <c r="D23" s="8">
        <v>4019</v>
      </c>
      <c r="E23" s="8">
        <v>2881</v>
      </c>
      <c r="F23" s="8">
        <v>5258</v>
      </c>
    </row>
    <row r="24" spans="1:6" x14ac:dyDescent="0.25">
      <c r="A24" s="2" t="s">
        <v>40</v>
      </c>
      <c r="B24" s="8">
        <v>11791</v>
      </c>
      <c r="C24" s="8">
        <v>7227</v>
      </c>
      <c r="D24" s="8">
        <v>5924</v>
      </c>
      <c r="E24" s="8">
        <v>2607</v>
      </c>
      <c r="F24" s="8">
        <v>21244</v>
      </c>
    </row>
    <row r="25" spans="1:6" ht="15.75" thickBot="1" x14ac:dyDescent="0.3">
      <c r="A25" s="2" t="s">
        <v>41</v>
      </c>
      <c r="B25" s="8">
        <v>13181</v>
      </c>
      <c r="C25" s="8">
        <v>10479</v>
      </c>
      <c r="D25" s="8">
        <v>6682</v>
      </c>
      <c r="E25" s="8">
        <v>4947</v>
      </c>
      <c r="F25" s="8">
        <v>6041</v>
      </c>
    </row>
    <row r="26" spans="1:6" ht="15.75" thickBot="1" x14ac:dyDescent="0.3">
      <c r="A26" s="4" t="s">
        <v>42</v>
      </c>
      <c r="B26" s="10">
        <f>SUM(B18:B25)</f>
        <v>3448188</v>
      </c>
      <c r="C26" s="10">
        <v>3723046</v>
      </c>
      <c r="D26" s="10">
        <v>3365375</v>
      </c>
      <c r="E26" s="10">
        <v>3035859</v>
      </c>
      <c r="F26" s="10">
        <f>SUM(F18:F25)</f>
        <v>3561198</v>
      </c>
    </row>
    <row r="27" spans="1:6" x14ac:dyDescent="0.25">
      <c r="A27" s="4" t="s">
        <v>43</v>
      </c>
      <c r="B27" s="7"/>
      <c r="C27" s="7"/>
      <c r="D27" s="7"/>
      <c r="E27" s="7"/>
      <c r="F27" s="7"/>
    </row>
    <row r="28" spans="1:6" x14ac:dyDescent="0.25">
      <c r="A28" s="2" t="s">
        <v>44</v>
      </c>
      <c r="B28" s="8">
        <v>76825</v>
      </c>
      <c r="C28" s="8">
        <v>69000</v>
      </c>
      <c r="D28" s="8">
        <v>69000</v>
      </c>
      <c r="E28" s="8">
        <v>69000</v>
      </c>
      <c r="F28" s="8">
        <v>69000</v>
      </c>
    </row>
    <row r="29" spans="1:6" x14ac:dyDescent="0.25">
      <c r="A29" s="2" t="s">
        <v>45</v>
      </c>
      <c r="B29" s="8">
        <v>9850</v>
      </c>
      <c r="C29" s="8">
        <v>9850</v>
      </c>
      <c r="D29" s="8">
        <v>9850</v>
      </c>
      <c r="E29" s="8">
        <v>9850</v>
      </c>
      <c r="F29" s="8">
        <v>9850</v>
      </c>
    </row>
    <row r="30" spans="1:6" x14ac:dyDescent="0.25">
      <c r="A30" s="2" t="s">
        <v>46</v>
      </c>
      <c r="B30" s="8">
        <v>228298</v>
      </c>
      <c r="C30" s="8">
        <v>197797</v>
      </c>
      <c r="D30" s="8">
        <v>174622</v>
      </c>
      <c r="E30" s="8">
        <v>156301</v>
      </c>
      <c r="F30" s="8">
        <v>175441</v>
      </c>
    </row>
    <row r="31" spans="1:6" ht="15.75" thickBot="1" x14ac:dyDescent="0.3">
      <c r="A31" s="2" t="s">
        <v>47</v>
      </c>
      <c r="B31" s="8">
        <v>802</v>
      </c>
      <c r="C31" s="8">
        <v>-3370</v>
      </c>
      <c r="D31" s="8">
        <v>4025</v>
      </c>
      <c r="E31" s="8">
        <v>9599</v>
      </c>
      <c r="F31" s="8">
        <v>-919</v>
      </c>
    </row>
    <row r="32" spans="1:6" ht="15.75" thickBot="1" x14ac:dyDescent="0.3">
      <c r="A32" s="4" t="s">
        <v>48</v>
      </c>
      <c r="B32" s="11">
        <f>SUM(B28:B31)</f>
        <v>315775</v>
      </c>
      <c r="C32" s="11">
        <v>273277</v>
      </c>
      <c r="D32" s="11">
        <v>257497</v>
      </c>
      <c r="E32" s="11">
        <v>244750</v>
      </c>
      <c r="F32" s="11">
        <f>SUM(F28:F31)</f>
        <v>253372</v>
      </c>
    </row>
    <row r="33" spans="1:6" ht="15.75" thickBot="1" x14ac:dyDescent="0.3">
      <c r="A33" s="4" t="s">
        <v>49</v>
      </c>
      <c r="B33" s="9">
        <f>+B32+B26</f>
        <v>3763963</v>
      </c>
      <c r="C33" s="9">
        <v>3996323</v>
      </c>
      <c r="D33" s="9">
        <v>3622872</v>
      </c>
      <c r="E33" s="9">
        <v>3280609</v>
      </c>
      <c r="F33" s="9">
        <f>+F32+F26</f>
        <v>3814570</v>
      </c>
    </row>
    <row r="34" spans="1:6" ht="15.75" thickTop="1" x14ac:dyDescent="0.25">
      <c r="B34" s="12"/>
      <c r="C34" s="12"/>
      <c r="D34" s="12"/>
      <c r="E34" s="12"/>
      <c r="F34" s="12"/>
    </row>
    <row r="37" spans="1:6" x14ac:dyDescent="0.25">
      <c r="B37" s="14"/>
      <c r="C37" s="14"/>
      <c r="D37" s="14"/>
      <c r="F37"/>
    </row>
    <row r="38" spans="1:6" x14ac:dyDescent="0.25">
      <c r="C38" s="14"/>
      <c r="D38" s="14"/>
      <c r="E38" s="14"/>
    </row>
    <row r="39" spans="1:6" x14ac:dyDescent="0.25">
      <c r="C39" s="14"/>
      <c r="D39" s="14"/>
      <c r="E39" s="14"/>
    </row>
    <row r="40" spans="1:6" x14ac:dyDescent="0.25">
      <c r="C40" s="14"/>
      <c r="D40" s="14"/>
      <c r="E40" s="14"/>
    </row>
    <row r="41" spans="1:6" x14ac:dyDescent="0.25">
      <c r="C41" s="14"/>
      <c r="D41" s="14"/>
      <c r="E4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5CF1-474D-4E93-8F1E-13D2904F9467}">
  <dimension ref="A1:E8"/>
  <sheetViews>
    <sheetView workbookViewId="0">
      <selection activeCell="B1" sqref="B1"/>
    </sheetView>
  </sheetViews>
  <sheetFormatPr defaultRowHeight="15" x14ac:dyDescent="0.25"/>
  <cols>
    <col min="1" max="1" width="40.7109375" bestFit="1" customWidth="1"/>
    <col min="2" max="2" width="11.7109375" customWidth="1"/>
    <col min="3" max="5" width="8.7109375" bestFit="1" customWidth="1"/>
  </cols>
  <sheetData>
    <row r="1" spans="1:5" ht="21" x14ac:dyDescent="0.25">
      <c r="A1" s="40" t="s">
        <v>0</v>
      </c>
      <c r="B1" s="41" t="s">
        <v>87</v>
      </c>
      <c r="C1" s="42">
        <v>44926</v>
      </c>
      <c r="D1" s="42">
        <v>44561</v>
      </c>
      <c r="E1" s="42">
        <v>44196</v>
      </c>
    </row>
    <row r="2" spans="1:5" x14ac:dyDescent="0.25">
      <c r="A2" s="43" t="s">
        <v>50</v>
      </c>
      <c r="B2" s="21">
        <v>1842950</v>
      </c>
      <c r="C2" s="21">
        <v>1740494</v>
      </c>
      <c r="D2" s="21">
        <v>1524740</v>
      </c>
      <c r="E2" s="21">
        <v>1310228</v>
      </c>
    </row>
    <row r="3" spans="1:5" x14ac:dyDescent="0.25">
      <c r="A3" s="43" t="s">
        <v>51</v>
      </c>
      <c r="B3" s="21">
        <v>140345</v>
      </c>
      <c r="C3" s="21">
        <v>143813</v>
      </c>
      <c r="D3" s="21">
        <v>91427</v>
      </c>
      <c r="E3" s="21">
        <v>30567</v>
      </c>
    </row>
    <row r="4" spans="1:5" x14ac:dyDescent="0.25">
      <c r="A4" s="43" t="s">
        <v>52</v>
      </c>
      <c r="B4" s="21">
        <v>9541</v>
      </c>
      <c r="C4" s="21">
        <v>9405</v>
      </c>
      <c r="D4" s="21">
        <v>9405</v>
      </c>
      <c r="E4" s="21">
        <v>205473</v>
      </c>
    </row>
    <row r="5" spans="1:5" x14ac:dyDescent="0.25">
      <c r="A5" s="43" t="s">
        <v>53</v>
      </c>
      <c r="B5" s="21">
        <v>147439</v>
      </c>
      <c r="C5" s="21">
        <v>119923</v>
      </c>
      <c r="D5" s="21">
        <v>94482</v>
      </c>
      <c r="E5" s="21">
        <v>83369</v>
      </c>
    </row>
    <row r="6" spans="1:5" ht="15.75" thickBot="1" x14ac:dyDescent="0.3">
      <c r="A6" s="44" t="s">
        <v>54</v>
      </c>
      <c r="B6" s="23">
        <v>-87015</v>
      </c>
      <c r="C6" s="23">
        <v>-91071</v>
      </c>
      <c r="D6" s="23">
        <v>-97174</v>
      </c>
      <c r="E6" s="23">
        <v>-81971</v>
      </c>
    </row>
    <row r="7" spans="1:5" ht="15.75" thickBot="1" x14ac:dyDescent="0.3">
      <c r="A7" s="45" t="s">
        <v>55</v>
      </c>
      <c r="B7" s="25">
        <v>2053260</v>
      </c>
      <c r="C7" s="25">
        <v>1922564</v>
      </c>
      <c r="D7" s="25">
        <v>1622880</v>
      </c>
      <c r="E7" s="25">
        <v>1547666</v>
      </c>
    </row>
    <row r="8" spans="1:5" x14ac:dyDescent="0.25">
      <c r="B8" s="15"/>
      <c r="C8" s="15"/>
      <c r="D8" s="15"/>
      <c r="E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A9CF-E5FC-420C-8C8A-B62CDAE1CA20}">
  <dimension ref="A1:G21"/>
  <sheetViews>
    <sheetView workbookViewId="0">
      <selection activeCell="B2" sqref="B2"/>
    </sheetView>
  </sheetViews>
  <sheetFormatPr defaultRowHeight="15" x14ac:dyDescent="0.25"/>
  <cols>
    <col min="1" max="1" width="36.42578125" bestFit="1" customWidth="1"/>
    <col min="2" max="3" width="12.140625" bestFit="1" customWidth="1"/>
    <col min="4" max="4" width="8.7109375" customWidth="1"/>
    <col min="5" max="5" width="8.7109375" bestFit="1" customWidth="1"/>
    <col min="6" max="6" width="8.7109375" customWidth="1"/>
    <col min="7" max="7" width="20.28515625" bestFit="1" customWidth="1"/>
    <col min="8" max="8" width="9.140625" customWidth="1"/>
  </cols>
  <sheetData>
    <row r="1" spans="1:7" x14ac:dyDescent="0.25">
      <c r="A1" s="48" t="s">
        <v>0</v>
      </c>
      <c r="B1" s="49"/>
      <c r="C1" s="49"/>
      <c r="D1" s="49"/>
      <c r="E1" s="49"/>
      <c r="F1" s="49"/>
    </row>
    <row r="2" spans="1:7" ht="36" x14ac:dyDescent="0.25">
      <c r="A2" s="48"/>
      <c r="B2" s="50" t="s">
        <v>87</v>
      </c>
      <c r="C2" s="50" t="s">
        <v>88</v>
      </c>
      <c r="D2" s="51">
        <v>44926</v>
      </c>
      <c r="E2" s="51">
        <v>44561</v>
      </c>
      <c r="F2" s="51">
        <v>44196</v>
      </c>
    </row>
    <row r="3" spans="1:7" x14ac:dyDescent="0.25">
      <c r="A3" s="52" t="s">
        <v>3</v>
      </c>
      <c r="B3" s="49"/>
      <c r="C3" s="49"/>
      <c r="D3" s="49"/>
      <c r="E3" s="49"/>
      <c r="F3" s="49"/>
    </row>
    <row r="4" spans="1:7" x14ac:dyDescent="0.25">
      <c r="A4" s="53" t="s">
        <v>1</v>
      </c>
      <c r="B4" s="54"/>
      <c r="C4" s="54"/>
      <c r="D4" s="54"/>
      <c r="E4" s="54"/>
      <c r="F4" s="54"/>
    </row>
    <row r="5" spans="1:7" x14ac:dyDescent="0.25">
      <c r="A5" s="55" t="s">
        <v>56</v>
      </c>
      <c r="B5" s="54"/>
      <c r="C5" s="54"/>
      <c r="D5" s="54"/>
      <c r="E5" s="54"/>
      <c r="F5" s="54"/>
    </row>
    <row r="6" spans="1:7" x14ac:dyDescent="0.25">
      <c r="A6" s="55" t="s">
        <v>57</v>
      </c>
      <c r="B6" s="56">
        <v>5256</v>
      </c>
      <c r="C6" s="56">
        <v>304</v>
      </c>
      <c r="D6" s="56">
        <v>3426</v>
      </c>
      <c r="E6" s="56">
        <v>58</v>
      </c>
      <c r="F6" s="56">
        <v>1083</v>
      </c>
    </row>
    <row r="7" spans="1:7" x14ac:dyDescent="0.25">
      <c r="A7" s="55" t="s">
        <v>58</v>
      </c>
      <c r="B7" s="56">
        <v>33711</v>
      </c>
      <c r="C7" s="56">
        <v>22497</v>
      </c>
      <c r="D7" s="56">
        <v>49744</v>
      </c>
      <c r="E7" s="56">
        <v>38780</v>
      </c>
      <c r="F7" s="56">
        <v>40358</v>
      </c>
      <c r="G7" s="38"/>
    </row>
    <row r="8" spans="1:7" x14ac:dyDescent="0.25">
      <c r="A8" s="55" t="s">
        <v>59</v>
      </c>
      <c r="B8" s="56">
        <v>2381</v>
      </c>
      <c r="C8" s="56">
        <v>888</v>
      </c>
      <c r="D8" s="56">
        <v>3039</v>
      </c>
      <c r="E8" s="56">
        <v>1190</v>
      </c>
      <c r="F8" s="56">
        <v>58</v>
      </c>
      <c r="G8" s="47"/>
    </row>
    <row r="9" spans="1:7" x14ac:dyDescent="0.25">
      <c r="A9" s="57" t="s">
        <v>60</v>
      </c>
      <c r="B9" s="56">
        <v>82</v>
      </c>
      <c r="C9" s="56">
        <v>2500</v>
      </c>
      <c r="D9" s="56">
        <v>347</v>
      </c>
      <c r="E9" s="56">
        <v>5258</v>
      </c>
      <c r="F9" s="56">
        <v>3899</v>
      </c>
      <c r="G9" s="46"/>
    </row>
    <row r="10" spans="1:7" ht="15.75" thickBot="1" x14ac:dyDescent="0.3">
      <c r="A10" s="57" t="s">
        <v>61</v>
      </c>
      <c r="B10" s="58">
        <v>6553</v>
      </c>
      <c r="C10" s="58">
        <v>5224</v>
      </c>
      <c r="D10" s="58">
        <v>13299</v>
      </c>
      <c r="E10" s="58">
        <v>12376</v>
      </c>
      <c r="F10" s="58">
        <v>13407</v>
      </c>
      <c r="G10" s="14"/>
    </row>
    <row r="11" spans="1:7" ht="15.75" thickBot="1" x14ac:dyDescent="0.3">
      <c r="A11" s="57"/>
      <c r="B11" s="59">
        <v>47983</v>
      </c>
      <c r="C11" s="59">
        <v>31413</v>
      </c>
      <c r="D11" s="59">
        <v>69855</v>
      </c>
      <c r="E11" s="59">
        <v>57662</v>
      </c>
      <c r="F11" s="59">
        <v>58805</v>
      </c>
    </row>
    <row r="12" spans="1:7" x14ac:dyDescent="0.25">
      <c r="A12" s="52" t="s">
        <v>62</v>
      </c>
      <c r="B12" s="60"/>
      <c r="C12" s="60"/>
      <c r="D12" s="60"/>
      <c r="E12" s="60"/>
      <c r="F12" s="60"/>
    </row>
    <row r="13" spans="1:7" x14ac:dyDescent="0.25">
      <c r="A13" s="55" t="s">
        <v>63</v>
      </c>
      <c r="B13" s="60"/>
      <c r="C13" s="60"/>
      <c r="D13" s="60"/>
      <c r="E13" s="60"/>
      <c r="F13" s="60"/>
    </row>
    <row r="14" spans="1:7" x14ac:dyDescent="0.25">
      <c r="A14" s="55" t="s">
        <v>64</v>
      </c>
      <c r="B14" s="56">
        <v>-268</v>
      </c>
      <c r="C14" s="56">
        <v>-933</v>
      </c>
      <c r="D14" s="56">
        <v>-1221</v>
      </c>
      <c r="E14" s="56">
        <v>-667</v>
      </c>
      <c r="F14" s="56">
        <v>-297</v>
      </c>
    </row>
    <row r="15" spans="1:7" x14ac:dyDescent="0.25">
      <c r="A15" s="55" t="s">
        <v>65</v>
      </c>
      <c r="B15" s="56">
        <v>53</v>
      </c>
      <c r="C15" s="56">
        <v>832</v>
      </c>
      <c r="D15" s="56">
        <v>2977</v>
      </c>
      <c r="E15" s="61">
        <v>0</v>
      </c>
      <c r="F15" s="61">
        <v>0</v>
      </c>
    </row>
    <row r="16" spans="1:7" x14ac:dyDescent="0.25">
      <c r="A16" s="55" t="s">
        <v>66</v>
      </c>
      <c r="B16" s="56">
        <v>0</v>
      </c>
      <c r="C16" s="56">
        <v>-757</v>
      </c>
      <c r="D16" s="56">
        <v>-877</v>
      </c>
      <c r="E16" s="61">
        <v>0</v>
      </c>
      <c r="F16" s="61">
        <v>0</v>
      </c>
    </row>
    <row r="17" spans="1:6" x14ac:dyDescent="0.25">
      <c r="A17" s="55" t="s">
        <v>37</v>
      </c>
      <c r="B17" s="56">
        <v>-1419</v>
      </c>
      <c r="C17" s="56">
        <v>0</v>
      </c>
      <c r="D17" s="56">
        <v>0</v>
      </c>
      <c r="E17" s="61">
        <v>0</v>
      </c>
      <c r="F17" s="61">
        <v>0</v>
      </c>
    </row>
    <row r="18" spans="1:6" ht="14.45" customHeight="1" x14ac:dyDescent="0.25">
      <c r="A18" s="55" t="s">
        <v>85</v>
      </c>
      <c r="B18" s="56">
        <v>-2749</v>
      </c>
      <c r="C18" s="56">
        <v>-1032</v>
      </c>
      <c r="D18" s="56">
        <v>-119</v>
      </c>
      <c r="E18" s="56">
        <v>-1207</v>
      </c>
      <c r="F18" s="56">
        <v>-600</v>
      </c>
    </row>
    <row r="19" spans="1:6" ht="15.75" thickBot="1" x14ac:dyDescent="0.3">
      <c r="A19" s="55" t="s">
        <v>86</v>
      </c>
      <c r="B19" s="58">
        <v>-31</v>
      </c>
      <c r="C19" s="58">
        <v>-32</v>
      </c>
      <c r="D19" s="58">
        <v>-67</v>
      </c>
      <c r="E19" s="58">
        <v>-53</v>
      </c>
      <c r="F19" s="58">
        <v>-42</v>
      </c>
    </row>
    <row r="20" spans="1:6" ht="15.75" thickBot="1" x14ac:dyDescent="0.3">
      <c r="A20" s="55"/>
      <c r="B20" s="59">
        <v>-4414</v>
      </c>
      <c r="C20" s="59">
        <v>-1922</v>
      </c>
      <c r="D20" s="59">
        <v>693</v>
      </c>
      <c r="E20" s="59">
        <v>1927</v>
      </c>
      <c r="F20" s="59">
        <v>-939</v>
      </c>
    </row>
    <row r="21" spans="1:6" ht="15.75" thickBot="1" x14ac:dyDescent="0.3">
      <c r="A21" s="52" t="s">
        <v>3</v>
      </c>
      <c r="B21" s="59">
        <v>43569</v>
      </c>
      <c r="C21" s="59">
        <v>29491</v>
      </c>
      <c r="D21" s="59">
        <v>70548</v>
      </c>
      <c r="E21" s="59">
        <v>55735</v>
      </c>
      <c r="F21" s="59">
        <v>57866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2A6B9-4F6C-45E4-AF6E-C4AD69576D40}">
  <dimension ref="A1:G16"/>
  <sheetViews>
    <sheetView workbookViewId="0">
      <selection activeCell="B1" sqref="B1"/>
    </sheetView>
  </sheetViews>
  <sheetFormatPr defaultRowHeight="15" x14ac:dyDescent="0.25"/>
  <cols>
    <col min="1" max="1" width="30.5703125" customWidth="1"/>
    <col min="2" max="2" width="13.85546875" customWidth="1"/>
    <col min="3" max="3" width="13.42578125" customWidth="1"/>
    <col min="4" max="4" width="10" customWidth="1"/>
    <col min="5" max="5" width="10.140625" customWidth="1"/>
    <col min="6" max="6" width="10.28515625" customWidth="1"/>
  </cols>
  <sheetData>
    <row r="1" spans="1:7" ht="42" x14ac:dyDescent="0.25">
      <c r="A1" s="18" t="s">
        <v>0</v>
      </c>
      <c r="B1" s="33" t="s">
        <v>89</v>
      </c>
      <c r="C1" s="33" t="s">
        <v>90</v>
      </c>
      <c r="D1" s="33" t="s">
        <v>91</v>
      </c>
      <c r="E1" s="33" t="s">
        <v>92</v>
      </c>
      <c r="F1" s="33" t="s">
        <v>93</v>
      </c>
    </row>
    <row r="2" spans="1:7" x14ac:dyDescent="0.25">
      <c r="A2" s="19"/>
      <c r="B2" s="20"/>
      <c r="C2" s="20"/>
      <c r="D2" s="20"/>
      <c r="E2" s="20"/>
      <c r="F2" s="20"/>
    </row>
    <row r="3" spans="1:7" x14ac:dyDescent="0.25">
      <c r="A3" s="19" t="s">
        <v>67</v>
      </c>
      <c r="B3" s="21">
        <v>-12013</v>
      </c>
      <c r="C3" s="21">
        <v>-9293</v>
      </c>
      <c r="D3" s="21">
        <v>-21456</v>
      </c>
      <c r="E3" s="21">
        <v>-20152</v>
      </c>
      <c r="F3" s="21">
        <v>-18432</v>
      </c>
    </row>
    <row r="4" spans="1:7" x14ac:dyDescent="0.25">
      <c r="A4" s="19" t="s">
        <v>68</v>
      </c>
      <c r="B4" s="21">
        <v>-3914</v>
      </c>
      <c r="C4" s="21">
        <v>-3549</v>
      </c>
      <c r="D4" s="21">
        <v>-8430</v>
      </c>
      <c r="E4" s="21">
        <v>-7457</v>
      </c>
      <c r="F4" s="21">
        <v>-6652</v>
      </c>
    </row>
    <row r="5" spans="1:7" x14ac:dyDescent="0.25">
      <c r="A5" s="19" t="s">
        <v>69</v>
      </c>
      <c r="B5" s="21">
        <v>-2447</v>
      </c>
      <c r="C5" s="21">
        <v>-2260</v>
      </c>
      <c r="D5" s="21">
        <v>-4421</v>
      </c>
      <c r="E5" s="21">
        <v>-3548</v>
      </c>
      <c r="F5" s="21">
        <v>-3694</v>
      </c>
      <c r="G5" s="5"/>
    </row>
    <row r="6" spans="1:7" x14ac:dyDescent="0.25">
      <c r="A6" s="19" t="s">
        <v>70</v>
      </c>
      <c r="B6" s="21">
        <v>-1751</v>
      </c>
      <c r="C6" s="21">
        <v>-1438</v>
      </c>
      <c r="D6" s="21">
        <v>-2038</v>
      </c>
      <c r="E6" s="21" t="s">
        <v>29</v>
      </c>
      <c r="F6" s="21">
        <v>-6167</v>
      </c>
    </row>
    <row r="7" spans="1:7" x14ac:dyDescent="0.25">
      <c r="A7" s="19" t="s">
        <v>71</v>
      </c>
      <c r="B7" s="21">
        <v>-1423</v>
      </c>
      <c r="C7" s="21">
        <v>-1523</v>
      </c>
      <c r="D7" s="21">
        <v>-3419</v>
      </c>
      <c r="E7" s="21">
        <v>-3146</v>
      </c>
      <c r="F7" s="21">
        <v>-2633</v>
      </c>
    </row>
    <row r="8" spans="1:7" x14ac:dyDescent="0.25">
      <c r="A8" s="19" t="s">
        <v>72</v>
      </c>
      <c r="B8" s="21">
        <v>-1697</v>
      </c>
      <c r="C8" s="21">
        <v>-1196</v>
      </c>
      <c r="D8" s="21">
        <v>-2681</v>
      </c>
      <c r="E8" s="21">
        <v>-2095</v>
      </c>
      <c r="F8" s="21">
        <v>-1870</v>
      </c>
    </row>
    <row r="9" spans="1:7" ht="22.5" x14ac:dyDescent="0.25">
      <c r="A9" s="22" t="s">
        <v>73</v>
      </c>
      <c r="B9" s="21">
        <v>-1261</v>
      </c>
      <c r="C9" s="21">
        <v>-1418</v>
      </c>
      <c r="D9" s="21">
        <v>-2714</v>
      </c>
      <c r="E9" s="21">
        <v>-3066</v>
      </c>
      <c r="F9" s="21">
        <v>-3449</v>
      </c>
    </row>
    <row r="10" spans="1:7" x14ac:dyDescent="0.25">
      <c r="A10" s="19" t="s">
        <v>74</v>
      </c>
      <c r="B10" s="21">
        <v>-850</v>
      </c>
      <c r="C10" s="21">
        <v>-6</v>
      </c>
      <c r="D10" s="21">
        <v>-1356</v>
      </c>
      <c r="E10" s="21">
        <v>-1146</v>
      </c>
      <c r="F10" s="21">
        <v>-123</v>
      </c>
    </row>
    <row r="11" spans="1:7" x14ac:dyDescent="0.25">
      <c r="A11" s="19" t="s">
        <v>75</v>
      </c>
      <c r="B11" s="21">
        <v>-261</v>
      </c>
      <c r="C11" s="21">
        <v>-261</v>
      </c>
      <c r="D11" s="21">
        <v>-536</v>
      </c>
      <c r="E11" s="21">
        <v>-501</v>
      </c>
      <c r="F11" s="21">
        <v>-124</v>
      </c>
    </row>
    <row r="12" spans="1:7" ht="15.75" thickBot="1" x14ac:dyDescent="0.3">
      <c r="A12" s="19" t="s">
        <v>76</v>
      </c>
      <c r="B12" s="23">
        <v>-216</v>
      </c>
      <c r="C12" s="23">
        <v>-225</v>
      </c>
      <c r="D12" s="23">
        <v>-422</v>
      </c>
      <c r="E12" s="23">
        <v>-783</v>
      </c>
      <c r="F12" s="23">
        <v>-430</v>
      </c>
    </row>
    <row r="13" spans="1:7" ht="15.75" thickBot="1" x14ac:dyDescent="0.3">
      <c r="A13" s="24" t="s">
        <v>77</v>
      </c>
      <c r="B13" s="25">
        <f>SUM(B3:B12)</f>
        <v>-25833</v>
      </c>
      <c r="C13" s="25">
        <f>SUM(C3:C12)</f>
        <v>-21169</v>
      </c>
      <c r="D13" s="25">
        <v>-47473</v>
      </c>
      <c r="E13" s="25">
        <v>-41894</v>
      </c>
      <c r="F13" s="25">
        <v>-43574</v>
      </c>
    </row>
    <row r="14" spans="1:7" x14ac:dyDescent="0.25">
      <c r="A14" s="17"/>
      <c r="B14" s="1"/>
      <c r="C14" s="1"/>
      <c r="D14" s="1"/>
      <c r="E14" s="1"/>
      <c r="F14" s="1"/>
    </row>
    <row r="16" spans="1:7" x14ac:dyDescent="0.25">
      <c r="B16" s="5"/>
      <c r="C16" s="14"/>
      <c r="E16" s="5"/>
      <c r="F1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E29D-7B96-43DB-B6D3-61DB82AFBA9E}">
  <dimension ref="A1:E28"/>
  <sheetViews>
    <sheetView workbookViewId="0">
      <selection activeCell="B1" sqref="B1"/>
    </sheetView>
  </sheetViews>
  <sheetFormatPr defaultRowHeight="15" x14ac:dyDescent="0.25"/>
  <cols>
    <col min="1" max="1" width="24.7109375" bestFit="1" customWidth="1"/>
    <col min="2" max="2" width="13.28515625" customWidth="1"/>
    <col min="3" max="3" width="10.7109375" customWidth="1"/>
    <col min="4" max="4" width="11.7109375" customWidth="1"/>
    <col min="5" max="5" width="12" customWidth="1"/>
  </cols>
  <sheetData>
    <row r="1" spans="1:5" ht="25.5" x14ac:dyDescent="0.25">
      <c r="A1" s="26" t="s">
        <v>0</v>
      </c>
      <c r="B1" s="39" t="s">
        <v>87</v>
      </c>
      <c r="C1" s="34">
        <v>44926</v>
      </c>
      <c r="D1" s="34">
        <v>44561</v>
      </c>
      <c r="E1" s="34">
        <v>44196</v>
      </c>
    </row>
    <row r="2" spans="1:5" x14ac:dyDescent="0.25">
      <c r="A2" s="26" t="s">
        <v>78</v>
      </c>
      <c r="B2" s="16"/>
      <c r="C2" s="16"/>
      <c r="D2" s="16"/>
      <c r="E2" s="16"/>
    </row>
    <row r="3" spans="1:5" x14ac:dyDescent="0.25">
      <c r="A3" s="27" t="s">
        <v>79</v>
      </c>
      <c r="B3" s="8">
        <v>1394234</v>
      </c>
      <c r="C3" s="8">
        <v>1351381</v>
      </c>
      <c r="D3" s="8">
        <v>1174193</v>
      </c>
      <c r="E3" s="8">
        <v>916126</v>
      </c>
    </row>
    <row r="4" spans="1:5" ht="15.75" thickBot="1" x14ac:dyDescent="0.3">
      <c r="A4" s="27" t="s">
        <v>80</v>
      </c>
      <c r="B4" s="8">
        <v>517597</v>
      </c>
      <c r="C4" s="8">
        <v>545161</v>
      </c>
      <c r="D4" s="8">
        <v>618441</v>
      </c>
      <c r="E4" s="8">
        <v>699196</v>
      </c>
    </row>
    <row r="5" spans="1:5" ht="15.75" thickBot="1" x14ac:dyDescent="0.3">
      <c r="A5" s="28" t="s">
        <v>81</v>
      </c>
      <c r="B5" s="10">
        <f>SUM(B3:B4)</f>
        <v>1911831</v>
      </c>
      <c r="C5" s="10">
        <v>1896542</v>
      </c>
      <c r="D5" s="10">
        <v>1792634</v>
      </c>
      <c r="E5" s="10">
        <v>1615322</v>
      </c>
    </row>
    <row r="6" spans="1:5" x14ac:dyDescent="0.25">
      <c r="A6" s="27"/>
      <c r="B6" s="16"/>
      <c r="C6" s="16"/>
      <c r="D6" s="16"/>
      <c r="E6" s="16"/>
    </row>
    <row r="7" spans="1:5" x14ac:dyDescent="0.25">
      <c r="A7" s="26" t="s">
        <v>82</v>
      </c>
      <c r="B7" s="16"/>
      <c r="C7" s="16"/>
      <c r="D7" s="16"/>
      <c r="E7" s="16"/>
    </row>
    <row r="8" spans="1:5" x14ac:dyDescent="0.25">
      <c r="A8" s="27" t="s">
        <v>79</v>
      </c>
      <c r="B8" s="8">
        <v>1226138</v>
      </c>
      <c r="C8" s="8">
        <v>1582727</v>
      </c>
      <c r="D8" s="8">
        <v>1380416</v>
      </c>
      <c r="E8" s="8">
        <v>1184980</v>
      </c>
    </row>
    <row r="9" spans="1:5" ht="15.75" thickBot="1" x14ac:dyDescent="0.3">
      <c r="A9" s="27" t="s">
        <v>80</v>
      </c>
      <c r="B9" s="8">
        <v>136985</v>
      </c>
      <c r="C9" s="8">
        <v>160115</v>
      </c>
      <c r="D9" s="8">
        <v>110289</v>
      </c>
      <c r="E9" s="8">
        <v>158715</v>
      </c>
    </row>
    <row r="10" spans="1:5" ht="15.75" thickBot="1" x14ac:dyDescent="0.3">
      <c r="A10" s="28" t="s">
        <v>81</v>
      </c>
      <c r="B10" s="10">
        <f>SUM(B8:B9)</f>
        <v>1363123</v>
      </c>
      <c r="C10" s="10">
        <v>1742842</v>
      </c>
      <c r="D10" s="10">
        <v>1490705</v>
      </c>
      <c r="E10" s="10">
        <v>1343695</v>
      </c>
    </row>
    <row r="11" spans="1:5" x14ac:dyDescent="0.25">
      <c r="A11" s="27"/>
      <c r="B11" s="16"/>
      <c r="C11" s="16"/>
      <c r="D11" s="16"/>
      <c r="E11" s="16"/>
    </row>
    <row r="12" spans="1:5" x14ac:dyDescent="0.25">
      <c r="A12" s="26" t="s">
        <v>83</v>
      </c>
      <c r="B12" s="16"/>
      <c r="C12" s="16"/>
      <c r="D12" s="16"/>
      <c r="E12" s="16"/>
    </row>
    <row r="13" spans="1:5" x14ac:dyDescent="0.25">
      <c r="A13" s="27" t="s">
        <v>79</v>
      </c>
      <c r="B13" s="8">
        <v>34127</v>
      </c>
      <c r="C13" s="8">
        <v>26198</v>
      </c>
      <c r="D13" s="8">
        <v>23135</v>
      </c>
      <c r="E13" s="8">
        <v>24656</v>
      </c>
    </row>
    <row r="14" spans="1:5" ht="15.75" thickBot="1" x14ac:dyDescent="0.3">
      <c r="A14" s="27" t="s">
        <v>80</v>
      </c>
      <c r="B14" s="8">
        <v>0</v>
      </c>
      <c r="C14" s="8">
        <v>208</v>
      </c>
      <c r="D14" s="8">
        <v>208</v>
      </c>
      <c r="E14" s="8">
        <v>208</v>
      </c>
    </row>
    <row r="15" spans="1:5" ht="15.75" thickBot="1" x14ac:dyDescent="0.3">
      <c r="A15" s="28" t="s">
        <v>81</v>
      </c>
      <c r="B15" s="10">
        <f>SUM(B13:B14)</f>
        <v>34127</v>
      </c>
      <c r="C15" s="10">
        <v>26406</v>
      </c>
      <c r="D15" s="10">
        <v>23343</v>
      </c>
      <c r="E15" s="10">
        <v>24864</v>
      </c>
    </row>
    <row r="16" spans="1:5" ht="15.75" thickBot="1" x14ac:dyDescent="0.3">
      <c r="A16" s="27"/>
      <c r="B16" s="29"/>
      <c r="C16" s="29"/>
      <c r="D16" s="29"/>
      <c r="E16" s="29"/>
    </row>
    <row r="17" spans="1:5" ht="15.75" thickBot="1" x14ac:dyDescent="0.3">
      <c r="A17" s="28" t="s">
        <v>84</v>
      </c>
      <c r="B17" s="10">
        <f>+B15+B10+B5</f>
        <v>3309081</v>
      </c>
      <c r="C17" s="10">
        <v>3665790</v>
      </c>
      <c r="D17" s="10">
        <v>3306682</v>
      </c>
      <c r="E17" s="10">
        <v>2983881</v>
      </c>
    </row>
    <row r="20" spans="1:5" x14ac:dyDescent="0.25">
      <c r="B20" s="13"/>
    </row>
    <row r="21" spans="1:5" x14ac:dyDescent="0.25">
      <c r="B21" s="13"/>
      <c r="C21" s="30"/>
      <c r="D21" s="30"/>
      <c r="E21" s="30"/>
    </row>
    <row r="22" spans="1:5" x14ac:dyDescent="0.25">
      <c r="B22" s="13"/>
    </row>
    <row r="23" spans="1:5" x14ac:dyDescent="0.25">
      <c r="B23" s="13"/>
    </row>
    <row r="25" spans="1:5" x14ac:dyDescent="0.25">
      <c r="B25" s="13"/>
    </row>
    <row r="26" spans="1:5" x14ac:dyDescent="0.25">
      <c r="B26" s="31"/>
    </row>
    <row r="27" spans="1:5" x14ac:dyDescent="0.25">
      <c r="B27" s="31"/>
    </row>
    <row r="28" spans="1:5" x14ac:dyDescent="0.25">
      <c r="B2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Отчет за доходите</vt:lpstr>
      <vt:lpstr>Отчет за Финансовото състояние</vt:lpstr>
      <vt:lpstr>Кредити</vt:lpstr>
      <vt:lpstr>Нетен лихвен доход</vt:lpstr>
      <vt:lpstr>Административни разходи</vt:lpstr>
      <vt:lpstr>Депозити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 Филипова</dc:creator>
  <cp:lastModifiedBy>Ангел Димитров</cp:lastModifiedBy>
  <dcterms:created xsi:type="dcterms:W3CDTF">2023-07-19T09:58:10Z</dcterms:created>
  <dcterms:modified xsi:type="dcterms:W3CDTF">2023-08-22T09:50:26Z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2023-07-19T09:59:54Z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19d945be-65b4-4365-9cc0-80027ec3513f</vt:lpwstr>
  </property>
  <property fmtid="{D5CDD505-2E9C-101B-9397-08002B2CF9AE}" pid="8" name="MSIP_Label_ce5f591a-3248-43e9-9b70-1ad50135772d_ContentBits">
    <vt:lpwstr>0</vt:lpwstr>
  </property>
</Properties>
</file>